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396" windowHeight="4140" tabRatio="837" activeTab="0"/>
  </bookViews>
  <sheets>
    <sheet name="Índice" sheetId="1" r:id="rId1"/>
    <sheet name="631C.0_86-95" sheetId="2" r:id="rId2"/>
    <sheet name="632C.1y2_86-95" sheetId="3" r:id="rId3"/>
  </sheets>
  <definedNames/>
  <calcPr fullCalcOnLoad="1"/>
</workbook>
</file>

<file path=xl/sharedStrings.xml><?xml version="1.0" encoding="utf-8"?>
<sst xmlns="http://schemas.openxmlformats.org/spreadsheetml/2006/main" count="116" uniqueCount="49">
  <si>
    <t>95/94</t>
  </si>
  <si>
    <t>94/93</t>
  </si>
  <si>
    <t>93/92</t>
  </si>
  <si>
    <t>92/91</t>
  </si>
  <si>
    <t>91/90</t>
  </si>
  <si>
    <t>90/89</t>
  </si>
  <si>
    <t>89/88</t>
  </si>
  <si>
    <t>88/87</t>
  </si>
  <si>
    <t>87/86</t>
  </si>
  <si>
    <t>RECURSOS</t>
  </si>
  <si>
    <t>P.10            PRODUCCION DE BIENES Y SERVICIOS</t>
  </si>
  <si>
    <t>P. 61 y P.62 IMPORTACIONES</t>
  </si>
  <si>
    <t>R.29 - R.39   IMPUESTOS SOBRE IMPORTACION</t>
  </si>
  <si>
    <t>R.21             IVA QUE GRAVA LOS PRODUCTOS</t>
  </si>
  <si>
    <t>TOTAL</t>
  </si>
  <si>
    <t>EMPLEOS</t>
  </si>
  <si>
    <t>P.20             CONSUMO INTERMEDIO</t>
  </si>
  <si>
    <t>P.3B             CONSUMO FINAL INTERIOR</t>
  </si>
  <si>
    <t xml:space="preserve">                    - Consumo Privado</t>
  </si>
  <si>
    <t xml:space="preserve">                    - Consumo Público</t>
  </si>
  <si>
    <t xml:space="preserve">                    FORMACION BRUTA DE CAPITAL</t>
  </si>
  <si>
    <t>P.41             FORMACION BRUTA DE CAPITAL FIJO</t>
  </si>
  <si>
    <t>P.42             VARIACION DE EXISTENCIAS</t>
  </si>
  <si>
    <t>P.51 - P.52   EXPORTACIONES</t>
  </si>
  <si>
    <t xml:space="preserve">                    -Resto del Estado</t>
  </si>
  <si>
    <t xml:space="preserve">                    -Extranjero</t>
  </si>
  <si>
    <t>P.10           PRODUCCION DE BIENES Y SERVICIOS</t>
  </si>
  <si>
    <t>R.21           IVA QUE GRAVA LOS PRODUCTOS</t>
  </si>
  <si>
    <t>R.29 - R.39 IMPUESTOS SOBRE IMPORTACION</t>
  </si>
  <si>
    <t>P.20         CONSUMO INTERMEDIO</t>
  </si>
  <si>
    <t>N.1           PRODUCTO INTERIOR BRUTO a p.m.</t>
  </si>
  <si>
    <t>P.20          CONSUMO INTERMEDIO</t>
  </si>
  <si>
    <t>N.1            PRODUCTO INTERIOR BRUTO a p.m.</t>
  </si>
  <si>
    <t>R.30         SUBVENCIONES DE EXPLOTACION</t>
  </si>
  <si>
    <t>R.10        REMUNERACION DE ASALARIADOS</t>
  </si>
  <si>
    <t>R.20        IMPUESTOS LIGADOS A LA PRODUCCION</t>
  </si>
  <si>
    <t>R.20        IMPUESTOS LIGADOS A LA IMPORTACION</t>
  </si>
  <si>
    <t>R.21        IVA QUE GRAVA LOS PRODUCTOS</t>
  </si>
  <si>
    <t>N.2         EXCEDENTE BRUTO DE EXPLOTACION</t>
  </si>
  <si>
    <t>Cuenta de explotación (C.2)</t>
  </si>
  <si>
    <t>6.3.1. Cuenta de Bienes y Servicios (C.0)</t>
  </si>
  <si>
    <t>6.3.2. Cuentas de Producción y de Explotación</t>
  </si>
  <si>
    <t>Cuenta de Producción (C.1)</t>
  </si>
  <si>
    <t>Empleos</t>
  </si>
  <si>
    <t>Tabla 631. Cuenta de Bienes y Servicios</t>
  </si>
  <si>
    <t>Tabla 632. Cuentas de Producción y Explotación</t>
  </si>
  <si>
    <t>TASAS DE VARIACIÓN INTERANUAL</t>
  </si>
  <si>
    <t>MILLONES DE PESETAS</t>
  </si>
  <si>
    <t>Cuentas 1986_1995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</si>
</sst>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0.0"/>
    <numFmt numFmtId="183" formatCode="_-* #,##0.0\ _P_t_s_-;\-* #,##0.0\ _P_t_s_-;_-* &quot;-&quot;\ _P_t_s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00"/>
    <numFmt numFmtId="191" formatCode="#,##0_ ;\-#,##0\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63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33" borderId="0" xfId="45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180" fontId="1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81" fontId="10" fillId="0" borderId="0" xfId="0" applyNumberFormat="1" applyFont="1" applyAlignment="1">
      <alignment vertical="center"/>
    </xf>
    <xf numFmtId="181" fontId="10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4" fillId="0" borderId="12" xfId="0" applyFont="1" applyBorder="1" applyAlignment="1" quotePrefix="1">
      <alignment horizontal="left" vertical="center"/>
    </xf>
    <xf numFmtId="180" fontId="10" fillId="0" borderId="12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182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/>
    </xf>
    <xf numFmtId="0" fontId="12" fillId="33" borderId="13" xfId="45" applyFont="1" applyFill="1" applyBorder="1" applyAlignment="1" applyProtection="1">
      <alignment horizontal="center"/>
      <protection/>
    </xf>
    <xf numFmtId="0" fontId="12" fillId="33" borderId="0" xfId="45" applyFont="1" applyFill="1" applyBorder="1" applyAlignment="1" applyProtection="1">
      <alignment/>
      <protection/>
    </xf>
    <xf numFmtId="0" fontId="4" fillId="0" borderId="14" xfId="0" applyFont="1" applyBorder="1" applyAlignment="1" quotePrefix="1">
      <alignment horizontal="left" vertical="center"/>
    </xf>
    <xf numFmtId="181" fontId="10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12" fillId="33" borderId="0" xfId="45" applyFont="1" applyFill="1" applyBorder="1" applyAlignment="1" applyProtection="1">
      <alignment horizontal="center" vertical="center"/>
      <protection/>
    </xf>
    <xf numFmtId="0" fontId="12" fillId="33" borderId="13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43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4.7109375" style="0" customWidth="1"/>
    <col min="2" max="2" width="40.28125" style="0" customWidth="1"/>
  </cols>
  <sheetData>
    <row r="1" ht="69.75" customHeight="1"/>
    <row r="2" ht="21" customHeight="1">
      <c r="B2" s="2" t="s">
        <v>48</v>
      </c>
    </row>
    <row r="3" spans="2:6" ht="15" customHeight="1">
      <c r="B3" s="3" t="s">
        <v>44</v>
      </c>
      <c r="C3" s="4"/>
      <c r="D3" s="4"/>
      <c r="E3" s="4"/>
      <c r="F3" s="5"/>
    </row>
    <row r="4" spans="2:6" ht="15" customHeight="1">
      <c r="B4" s="3" t="s">
        <v>45</v>
      </c>
      <c r="C4" s="4"/>
      <c r="D4" s="4"/>
      <c r="E4" s="4"/>
      <c r="F4" s="5"/>
    </row>
    <row r="5" spans="3:6" ht="12" customHeight="1">
      <c r="C5" s="5"/>
      <c r="D5" s="5"/>
      <c r="E5" s="5"/>
      <c r="F5" s="5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</sheetData>
  <sheetProtection/>
  <hyperlinks>
    <hyperlink ref="B4" location="'632C.1y2_86-95'!A1" display="Tabla 632. Cuentas de Producción y Explotación"/>
    <hyperlink ref="B3" location="'631C.0_86-95'!A1" display="Tabla 631. Cuenta de Bienes y Servici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"/>
    </sheetView>
  </sheetViews>
  <sheetFormatPr defaultColWidth="11.421875" defaultRowHeight="12.75"/>
  <cols>
    <col min="1" max="1" width="36.7109375" style="6" customWidth="1"/>
    <col min="2" max="11" width="10.7109375" style="6" customWidth="1"/>
    <col min="12" max="16384" width="11.57421875" style="6" customWidth="1"/>
  </cols>
  <sheetData>
    <row r="1" ht="69.75" customHeight="1"/>
    <row r="2" s="1" customFormat="1" ht="21" customHeight="1">
      <c r="A2" s="34" t="s">
        <v>40</v>
      </c>
    </row>
    <row r="3" spans="1:11" ht="12" customHeight="1">
      <c r="A3" s="43" t="s">
        <v>9</v>
      </c>
      <c r="B3" s="37" t="s">
        <v>47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s="35" customFormat="1" ht="12" customHeight="1">
      <c r="A4" s="44"/>
      <c r="B4" s="36">
        <v>1986</v>
      </c>
      <c r="C4" s="36">
        <v>1987</v>
      </c>
      <c r="D4" s="36">
        <v>1988</v>
      </c>
      <c r="E4" s="36">
        <v>1989</v>
      </c>
      <c r="F4" s="36">
        <v>1990</v>
      </c>
      <c r="G4" s="36">
        <v>1991</v>
      </c>
      <c r="H4" s="36">
        <v>1992</v>
      </c>
      <c r="I4" s="36">
        <v>1993</v>
      </c>
      <c r="J4" s="36">
        <v>1994</v>
      </c>
      <c r="K4" s="36">
        <v>1995</v>
      </c>
    </row>
    <row r="5" spans="1:11" ht="12" customHeight="1">
      <c r="A5" s="25" t="s">
        <v>10</v>
      </c>
      <c r="B5" s="26">
        <v>1179300.27</v>
      </c>
      <c r="C5" s="26">
        <v>1325056.9</v>
      </c>
      <c r="D5" s="26">
        <v>1444917.7</v>
      </c>
      <c r="E5" s="26">
        <v>1654067.5</v>
      </c>
      <c r="F5" s="26">
        <v>1771804.4</v>
      </c>
      <c r="G5" s="26">
        <v>1935713.4662775677</v>
      </c>
      <c r="H5" s="26">
        <v>2019710.6528217962</v>
      </c>
      <c r="I5" s="26">
        <v>2056321.052293578</v>
      </c>
      <c r="J5" s="26">
        <v>2194542.2</v>
      </c>
      <c r="K5" s="26">
        <v>2495316.7</v>
      </c>
    </row>
    <row r="6" spans="1:11" ht="12" customHeight="1">
      <c r="A6" s="8" t="s">
        <v>11</v>
      </c>
      <c r="B6" s="9">
        <v>510662.61042776704</v>
      </c>
      <c r="C6" s="9">
        <v>576271.9</v>
      </c>
      <c r="D6" s="9">
        <v>627404.7</v>
      </c>
      <c r="E6" s="9">
        <v>705514.4000900001</v>
      </c>
      <c r="F6" s="9">
        <v>737138.7</v>
      </c>
      <c r="G6" s="9">
        <v>822013</v>
      </c>
      <c r="H6" s="9">
        <v>838453</v>
      </c>
      <c r="I6" s="9">
        <v>825876</v>
      </c>
      <c r="J6" s="9">
        <v>898850</v>
      </c>
      <c r="K6" s="9">
        <v>1024823.1</v>
      </c>
    </row>
    <row r="7" spans="1:11" ht="12" customHeight="1">
      <c r="A7" s="8" t="s">
        <v>12</v>
      </c>
      <c r="B7" s="9">
        <v>4185.589572232986</v>
      </c>
      <c r="C7" s="9">
        <v>5040.482075128969</v>
      </c>
      <c r="D7" s="9">
        <v>5600.384602253907</v>
      </c>
      <c r="E7" s="9">
        <v>5259.287093970318</v>
      </c>
      <c r="F7" s="9">
        <v>4740</v>
      </c>
      <c r="G7" s="9">
        <v>5450</v>
      </c>
      <c r="H7" s="9">
        <v>4400</v>
      </c>
      <c r="I7" s="9">
        <v>2160</v>
      </c>
      <c r="J7" s="9">
        <v>2159</v>
      </c>
      <c r="K7" s="9">
        <v>2298</v>
      </c>
    </row>
    <row r="8" spans="1:11" ht="12" customHeight="1">
      <c r="A8" s="8" t="s">
        <v>13</v>
      </c>
      <c r="B8" s="9">
        <v>49662.5</v>
      </c>
      <c r="C8" s="9">
        <v>61846.7</v>
      </c>
      <c r="D8" s="9">
        <v>66794.5</v>
      </c>
      <c r="E8" s="9">
        <v>74141.9</v>
      </c>
      <c r="F8" s="9">
        <v>79176.1</v>
      </c>
      <c r="G8" s="9">
        <v>88105</v>
      </c>
      <c r="H8" s="9">
        <v>89412</v>
      </c>
      <c r="I8" s="9">
        <v>88500</v>
      </c>
      <c r="J8" s="9">
        <v>95816</v>
      </c>
      <c r="K8" s="9">
        <v>109168.8</v>
      </c>
    </row>
    <row r="9" spans="1:11" ht="12" customHeight="1" thickBot="1">
      <c r="A9" s="10" t="s">
        <v>14</v>
      </c>
      <c r="B9" s="11">
        <f>B5+B6+B8+B7</f>
        <v>1743810.97</v>
      </c>
      <c r="C9" s="11">
        <f>C5+C6+C8</f>
        <v>1963175.4999999998</v>
      </c>
      <c r="D9" s="11">
        <f>D5+D6+D8</f>
        <v>2139116.9</v>
      </c>
      <c r="E9" s="11">
        <f>E5+E6+E8</f>
        <v>2433723.80009</v>
      </c>
      <c r="F9" s="11">
        <f>F5+F6+F8+F7</f>
        <v>2592859.1999999997</v>
      </c>
      <c r="G9" s="11">
        <f>G5+G6+G8</f>
        <v>2845831.4662775677</v>
      </c>
      <c r="H9" s="11">
        <f>H5+H6+H8</f>
        <v>2947575.652821796</v>
      </c>
      <c r="I9" s="11">
        <f>I5+I6+I8</f>
        <v>2970697.052293578</v>
      </c>
      <c r="J9" s="11">
        <f>J5+J6+J8</f>
        <v>3189208.2</v>
      </c>
      <c r="K9" s="11">
        <f>K5+K6+K7+K8</f>
        <v>3631606.6</v>
      </c>
    </row>
    <row r="10" spans="1:11" ht="12" customHeight="1">
      <c r="A10" s="12" t="s">
        <v>43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" customHeight="1">
      <c r="A11" s="8" t="s">
        <v>16</v>
      </c>
      <c r="B11" s="9">
        <v>673377.97</v>
      </c>
      <c r="C11" s="9">
        <v>760126.5</v>
      </c>
      <c r="D11" s="9">
        <v>827568.7</v>
      </c>
      <c r="E11" s="9">
        <v>954664.1</v>
      </c>
      <c r="F11" s="9">
        <v>1008270.3</v>
      </c>
      <c r="G11" s="9">
        <v>1111597.866277568</v>
      </c>
      <c r="H11" s="9">
        <v>1154967.852821796</v>
      </c>
      <c r="I11" s="9">
        <v>1162427.4522935778</v>
      </c>
      <c r="J11" s="9">
        <v>1228192</v>
      </c>
      <c r="K11" s="9">
        <v>1428420.5</v>
      </c>
    </row>
    <row r="12" spans="1:11" ht="12" customHeight="1">
      <c r="A12" s="8" t="s">
        <v>17</v>
      </c>
      <c r="B12" s="9">
        <f aca="true" t="shared" si="0" ref="B12:K12">B13+B14</f>
        <v>410965.3</v>
      </c>
      <c r="C12" s="9">
        <f t="shared" si="0"/>
        <v>459271.1</v>
      </c>
      <c r="D12" s="9">
        <f t="shared" si="0"/>
        <v>506962.9</v>
      </c>
      <c r="E12" s="9">
        <f t="shared" si="0"/>
        <v>564060.1</v>
      </c>
      <c r="F12" s="9">
        <f t="shared" si="0"/>
        <v>621285.2</v>
      </c>
      <c r="G12" s="9">
        <f t="shared" si="0"/>
        <v>674304</v>
      </c>
      <c r="H12" s="9">
        <f t="shared" si="0"/>
        <v>718738</v>
      </c>
      <c r="I12" s="9">
        <f t="shared" si="0"/>
        <v>743294</v>
      </c>
      <c r="J12" s="9">
        <f t="shared" si="0"/>
        <v>791621</v>
      </c>
      <c r="K12" s="9">
        <f t="shared" si="0"/>
        <v>860318.1</v>
      </c>
    </row>
    <row r="13" spans="1:11" ht="12" customHeight="1">
      <c r="A13" s="8" t="s">
        <v>18</v>
      </c>
      <c r="B13" s="9">
        <v>343549.1</v>
      </c>
      <c r="C13" s="9">
        <v>380822.6</v>
      </c>
      <c r="D13" s="9">
        <v>417616.8</v>
      </c>
      <c r="E13" s="9">
        <v>464260.5</v>
      </c>
      <c r="F13" s="9">
        <v>510677.3</v>
      </c>
      <c r="G13" s="9">
        <v>557112</v>
      </c>
      <c r="H13" s="9">
        <v>598895</v>
      </c>
      <c r="I13" s="9">
        <v>619856</v>
      </c>
      <c r="J13" s="9">
        <v>663246</v>
      </c>
      <c r="K13" s="9">
        <v>726858.5</v>
      </c>
    </row>
    <row r="14" spans="1:11" ht="12" customHeight="1">
      <c r="A14" s="8" t="s">
        <v>19</v>
      </c>
      <c r="B14" s="9">
        <v>67416.2</v>
      </c>
      <c r="C14" s="9">
        <v>78448.5</v>
      </c>
      <c r="D14" s="9">
        <v>89346.1</v>
      </c>
      <c r="E14" s="9">
        <v>99799.6</v>
      </c>
      <c r="F14" s="9">
        <v>110607.9</v>
      </c>
      <c r="G14" s="9">
        <v>117192</v>
      </c>
      <c r="H14" s="9">
        <v>119843</v>
      </c>
      <c r="I14" s="9">
        <v>123438</v>
      </c>
      <c r="J14" s="9">
        <v>128375</v>
      </c>
      <c r="K14" s="9">
        <v>133459.6</v>
      </c>
    </row>
    <row r="15" spans="1:11" ht="12" customHeight="1">
      <c r="A15" s="14" t="s">
        <v>20</v>
      </c>
      <c r="B15" s="9">
        <f aca="true" t="shared" si="1" ref="B15:K15">B16+B17</f>
        <v>159671.8</v>
      </c>
      <c r="C15" s="9">
        <f t="shared" si="1"/>
        <v>184814.5</v>
      </c>
      <c r="D15" s="9">
        <f t="shared" si="1"/>
        <v>195326.4</v>
      </c>
      <c r="E15" s="9">
        <f t="shared" si="1"/>
        <v>218472.19999999998</v>
      </c>
      <c r="F15" s="9">
        <f t="shared" si="1"/>
        <v>226342.9</v>
      </c>
      <c r="G15" s="9">
        <f t="shared" si="1"/>
        <v>230564.6</v>
      </c>
      <c r="H15" s="9">
        <f t="shared" si="1"/>
        <v>216697.8</v>
      </c>
      <c r="I15" s="9">
        <f t="shared" si="1"/>
        <v>216375.6</v>
      </c>
      <c r="J15" s="9">
        <f t="shared" si="1"/>
        <v>248415.2</v>
      </c>
      <c r="K15" s="9">
        <f t="shared" si="1"/>
        <v>296832.89999999997</v>
      </c>
    </row>
    <row r="16" spans="1:11" ht="12" customHeight="1">
      <c r="A16" s="15" t="s">
        <v>21</v>
      </c>
      <c r="B16" s="9">
        <v>141947.8</v>
      </c>
      <c r="C16" s="9">
        <v>162105.6</v>
      </c>
      <c r="D16" s="9">
        <v>181065.1</v>
      </c>
      <c r="E16" s="9">
        <v>194913.9</v>
      </c>
      <c r="F16" s="9">
        <v>205615.3</v>
      </c>
      <c r="G16" s="9">
        <v>220613</v>
      </c>
      <c r="H16" s="9">
        <v>227171</v>
      </c>
      <c r="I16" s="9">
        <v>212443</v>
      </c>
      <c r="J16" s="9">
        <v>233687</v>
      </c>
      <c r="K16" s="9">
        <v>271672.1</v>
      </c>
    </row>
    <row r="17" spans="1:11" ht="12" customHeight="1">
      <c r="A17" s="15" t="s">
        <v>22</v>
      </c>
      <c r="B17" s="9">
        <v>17724</v>
      </c>
      <c r="C17" s="9">
        <v>22708.9</v>
      </c>
      <c r="D17" s="9">
        <v>14261.3</v>
      </c>
      <c r="E17" s="9">
        <v>23558.3</v>
      </c>
      <c r="F17" s="9">
        <v>20727.6</v>
      </c>
      <c r="G17" s="9">
        <v>9951.6</v>
      </c>
      <c r="H17" s="9">
        <v>-10473.2</v>
      </c>
      <c r="I17" s="9">
        <v>3932.6</v>
      </c>
      <c r="J17" s="9">
        <v>14728.2</v>
      </c>
      <c r="K17" s="9">
        <v>25160.8</v>
      </c>
    </row>
    <row r="18" spans="1:11" ht="12" customHeight="1">
      <c r="A18" s="8" t="s">
        <v>23</v>
      </c>
      <c r="B18" s="9">
        <f aca="true" t="shared" si="2" ref="B18:K18">B19+B20</f>
        <v>499795.9</v>
      </c>
      <c r="C18" s="9">
        <f t="shared" si="2"/>
        <v>558963.4</v>
      </c>
      <c r="D18" s="9">
        <f t="shared" si="2"/>
        <v>609258.9</v>
      </c>
      <c r="E18" s="9">
        <f t="shared" si="2"/>
        <v>696527.4</v>
      </c>
      <c r="F18" s="9">
        <f t="shared" si="2"/>
        <v>736960.8</v>
      </c>
      <c r="G18" s="9">
        <f t="shared" si="2"/>
        <v>829365</v>
      </c>
      <c r="H18" s="9">
        <f t="shared" si="2"/>
        <v>857172</v>
      </c>
      <c r="I18" s="9">
        <f t="shared" si="2"/>
        <v>848600</v>
      </c>
      <c r="J18" s="9">
        <f t="shared" si="2"/>
        <v>920980</v>
      </c>
      <c r="K18" s="9">
        <f t="shared" si="2"/>
        <v>1046035.1</v>
      </c>
    </row>
    <row r="19" spans="1:11" ht="12" customHeight="1">
      <c r="A19" s="16" t="s">
        <v>24</v>
      </c>
      <c r="B19" s="9">
        <v>300592.9</v>
      </c>
      <c r="C19" s="9">
        <v>334874.97294</v>
      </c>
      <c r="D19" s="9">
        <v>363483.85974000004</v>
      </c>
      <c r="E19" s="9">
        <v>413946.23382</v>
      </c>
      <c r="F19" s="9">
        <v>437387.5</v>
      </c>
      <c r="G19" s="9">
        <v>467761.86</v>
      </c>
      <c r="H19" s="9">
        <v>468074.2</v>
      </c>
      <c r="I19" s="9">
        <v>463393.3</v>
      </c>
      <c r="J19" s="9">
        <v>502917.7</v>
      </c>
      <c r="K19" s="9">
        <v>571206.2</v>
      </c>
    </row>
    <row r="20" spans="1:11" ht="12" customHeight="1">
      <c r="A20" s="16" t="s">
        <v>25</v>
      </c>
      <c r="B20" s="9">
        <v>199203</v>
      </c>
      <c r="C20" s="9">
        <v>224088.42706000002</v>
      </c>
      <c r="D20" s="9">
        <v>245775.04025999998</v>
      </c>
      <c r="E20" s="9">
        <v>282581.16618</v>
      </c>
      <c r="F20" s="9">
        <v>299573.3</v>
      </c>
      <c r="G20" s="9">
        <v>361603.14</v>
      </c>
      <c r="H20" s="9">
        <v>389097.8</v>
      </c>
      <c r="I20" s="9">
        <v>385206.7</v>
      </c>
      <c r="J20" s="9">
        <v>418062.3</v>
      </c>
      <c r="K20" s="9">
        <v>474828.9</v>
      </c>
    </row>
    <row r="21" spans="1:11" ht="12" customHeight="1" thickBot="1">
      <c r="A21" s="10" t="s">
        <v>14</v>
      </c>
      <c r="B21" s="11">
        <f aca="true" t="shared" si="3" ref="B21:K21">B11+B12+B15+B18</f>
        <v>1743810.9700000002</v>
      </c>
      <c r="C21" s="11">
        <f t="shared" si="3"/>
        <v>1963175.5</v>
      </c>
      <c r="D21" s="11">
        <f t="shared" si="3"/>
        <v>2139116.9</v>
      </c>
      <c r="E21" s="11">
        <f t="shared" si="3"/>
        <v>2433723.8</v>
      </c>
      <c r="F21" s="11">
        <f t="shared" si="3"/>
        <v>2592859.2</v>
      </c>
      <c r="G21" s="11">
        <f t="shared" si="3"/>
        <v>2845831.466277568</v>
      </c>
      <c r="H21" s="11">
        <f t="shared" si="3"/>
        <v>2947575.652821796</v>
      </c>
      <c r="I21" s="11">
        <f t="shared" si="3"/>
        <v>2970697.0522935777</v>
      </c>
      <c r="J21" s="11">
        <f t="shared" si="3"/>
        <v>3189208.2</v>
      </c>
      <c r="K21" s="11">
        <f t="shared" si="3"/>
        <v>3631606.6</v>
      </c>
    </row>
    <row r="22" spans="1:1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" customHeight="1">
      <c r="A23" s="43" t="s">
        <v>9</v>
      </c>
      <c r="B23" s="37" t="s">
        <v>46</v>
      </c>
      <c r="C23" s="37"/>
      <c r="D23" s="37"/>
      <c r="E23" s="37"/>
      <c r="F23" s="37"/>
      <c r="G23" s="37"/>
      <c r="H23" s="37"/>
      <c r="I23" s="37"/>
      <c r="J23" s="37"/>
      <c r="K23" s="17"/>
    </row>
    <row r="24" spans="1:11" s="19" customFormat="1" ht="12" customHeight="1">
      <c r="A24" s="44"/>
      <c r="B24" s="36" t="s">
        <v>8</v>
      </c>
      <c r="C24" s="36" t="s">
        <v>7</v>
      </c>
      <c r="D24" s="36" t="s">
        <v>6</v>
      </c>
      <c r="E24" s="36" t="s">
        <v>5</v>
      </c>
      <c r="F24" s="36" t="s">
        <v>4</v>
      </c>
      <c r="G24" s="36" t="s">
        <v>3</v>
      </c>
      <c r="H24" s="36" t="s">
        <v>2</v>
      </c>
      <c r="I24" s="36" t="s">
        <v>1</v>
      </c>
      <c r="J24" s="36" t="s">
        <v>0</v>
      </c>
      <c r="K24" s="18"/>
    </row>
    <row r="25" spans="1:11" ht="12" customHeight="1">
      <c r="A25" s="38" t="s">
        <v>10</v>
      </c>
      <c r="B25" s="39">
        <f aca="true" t="shared" si="4" ref="B25:J25">(C5/B5)-1</f>
        <v>0.12359585909363013</v>
      </c>
      <c r="C25" s="39">
        <f t="shared" si="4"/>
        <v>0.09045709659713475</v>
      </c>
      <c r="D25" s="39">
        <f t="shared" si="4"/>
        <v>0.14474859017921915</v>
      </c>
      <c r="E25" s="39">
        <f t="shared" si="4"/>
        <v>0.0711802269254429</v>
      </c>
      <c r="F25" s="39">
        <f t="shared" si="4"/>
        <v>0.09250968463424503</v>
      </c>
      <c r="G25" s="39">
        <f t="shared" si="4"/>
        <v>0.043393398872074496</v>
      </c>
      <c r="H25" s="39">
        <f t="shared" si="4"/>
        <v>0.018126556603854205</v>
      </c>
      <c r="I25" s="39">
        <f t="shared" si="4"/>
        <v>0.06721768838200304</v>
      </c>
      <c r="J25" s="39">
        <f t="shared" si="4"/>
        <v>0.1370556920709931</v>
      </c>
      <c r="K25" s="20"/>
    </row>
    <row r="26" spans="1:11" ht="12" customHeight="1">
      <c r="A26" s="8" t="s">
        <v>11</v>
      </c>
      <c r="B26" s="21">
        <f aca="true" t="shared" si="5" ref="B26:J26">(C6/B6)-1</f>
        <v>0.12847874160450878</v>
      </c>
      <c r="C26" s="21">
        <f t="shared" si="5"/>
        <v>0.08873033718978829</v>
      </c>
      <c r="D26" s="21">
        <f t="shared" si="5"/>
        <v>0.12449651730374378</v>
      </c>
      <c r="E26" s="21">
        <f t="shared" si="5"/>
        <v>0.04482445702875171</v>
      </c>
      <c r="F26" s="21">
        <f t="shared" si="5"/>
        <v>0.11514020360076072</v>
      </c>
      <c r="G26" s="21">
        <f t="shared" si="5"/>
        <v>0.019999683703299187</v>
      </c>
      <c r="H26" s="21">
        <f t="shared" si="5"/>
        <v>-0.015000244497902715</v>
      </c>
      <c r="I26" s="21">
        <f t="shared" si="5"/>
        <v>0.08835951159738276</v>
      </c>
      <c r="J26" s="21">
        <f t="shared" si="5"/>
        <v>0.14014919063247477</v>
      </c>
      <c r="K26" s="20"/>
    </row>
    <row r="27" spans="1:11" ht="12" customHeight="1">
      <c r="A27" s="8" t="s">
        <v>12</v>
      </c>
      <c r="B27" s="21">
        <f aca="true" t="shared" si="6" ref="B27:J27">(C7/B7)-1</f>
        <v>0.20424661523607135</v>
      </c>
      <c r="C27" s="21">
        <f t="shared" si="6"/>
        <v>0.11108114636249589</v>
      </c>
      <c r="D27" s="21">
        <f t="shared" si="6"/>
        <v>-0.06090608636883843</v>
      </c>
      <c r="E27" s="21">
        <f t="shared" si="6"/>
        <v>-0.09873716431370927</v>
      </c>
      <c r="F27" s="21">
        <f t="shared" si="6"/>
        <v>0.14978902953586504</v>
      </c>
      <c r="G27" s="21">
        <f t="shared" si="6"/>
        <v>-0.19266055045871555</v>
      </c>
      <c r="H27" s="21">
        <f t="shared" si="6"/>
        <v>-0.509090909090909</v>
      </c>
      <c r="I27" s="21">
        <f t="shared" si="6"/>
        <v>-0.0004629629629629983</v>
      </c>
      <c r="J27" s="21">
        <f t="shared" si="6"/>
        <v>0.06438165817508112</v>
      </c>
      <c r="K27" s="20"/>
    </row>
    <row r="28" spans="1:11" ht="12" customHeight="1">
      <c r="A28" s="8" t="s">
        <v>13</v>
      </c>
      <c r="B28" s="21">
        <f aca="true" t="shared" si="7" ref="B28:J28">(C8/B8)-1</f>
        <v>0.2453400453058141</v>
      </c>
      <c r="C28" s="21">
        <f t="shared" si="7"/>
        <v>0.08000103481673237</v>
      </c>
      <c r="D28" s="21">
        <f t="shared" si="7"/>
        <v>0.11000007485646268</v>
      </c>
      <c r="E28" s="21">
        <f t="shared" si="7"/>
        <v>0.0678995277973724</v>
      </c>
      <c r="F28" s="21">
        <f t="shared" si="7"/>
        <v>0.11277266750951354</v>
      </c>
      <c r="G28" s="21">
        <f t="shared" si="7"/>
        <v>0.014834572385222122</v>
      </c>
      <c r="H28" s="21">
        <f t="shared" si="7"/>
        <v>-0.010199973157965392</v>
      </c>
      <c r="I28" s="21">
        <f t="shared" si="7"/>
        <v>0.08266666666666667</v>
      </c>
      <c r="J28" s="21">
        <f t="shared" si="7"/>
        <v>0.13935877097770732</v>
      </c>
      <c r="K28" s="20"/>
    </row>
    <row r="29" spans="1:11" ht="12" customHeight="1" thickBot="1">
      <c r="A29" s="10" t="s">
        <v>14</v>
      </c>
      <c r="B29" s="22">
        <f aca="true" t="shared" si="8" ref="B29:J29">(C9/B9)-1</f>
        <v>0.12579604886875995</v>
      </c>
      <c r="C29" s="22">
        <f t="shared" si="8"/>
        <v>0.08962082096073432</v>
      </c>
      <c r="D29" s="22">
        <f t="shared" si="8"/>
        <v>0.13772360925669846</v>
      </c>
      <c r="E29" s="22">
        <f t="shared" si="8"/>
        <v>0.0653876170763974</v>
      </c>
      <c r="F29" s="22">
        <f t="shared" si="8"/>
        <v>0.09756498396733915</v>
      </c>
      <c r="G29" s="22">
        <f t="shared" si="8"/>
        <v>0.03575200701442549</v>
      </c>
      <c r="H29" s="22">
        <f t="shared" si="8"/>
        <v>0.007844209002624725</v>
      </c>
      <c r="I29" s="22">
        <f t="shared" si="8"/>
        <v>0.07355551369255808</v>
      </c>
      <c r="J29" s="22">
        <f t="shared" si="8"/>
        <v>0.1387173154766126</v>
      </c>
      <c r="K29" s="17"/>
    </row>
    <row r="30" spans="1:11" ht="12" customHeight="1">
      <c r="A30" s="12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17"/>
    </row>
    <row r="31" spans="1:11" ht="12" customHeight="1">
      <c r="A31" s="8" t="s">
        <v>16</v>
      </c>
      <c r="B31" s="21">
        <f aca="true" t="shared" si="9" ref="B31:J31">(C11/B11)-1</f>
        <v>0.12882591035759616</v>
      </c>
      <c r="C31" s="21">
        <f t="shared" si="9"/>
        <v>0.0887249688045344</v>
      </c>
      <c r="D31" s="21">
        <f t="shared" si="9"/>
        <v>0.153576857123765</v>
      </c>
      <c r="E31" s="21">
        <f t="shared" si="9"/>
        <v>0.056151896777096866</v>
      </c>
      <c r="F31" s="21">
        <f t="shared" si="9"/>
        <v>0.10248002572084891</v>
      </c>
      <c r="G31" s="21">
        <f t="shared" si="9"/>
        <v>0.03901589581982723</v>
      </c>
      <c r="H31" s="21">
        <f t="shared" si="9"/>
        <v>0.006458707446754142</v>
      </c>
      <c r="I31" s="21">
        <f t="shared" si="9"/>
        <v>0.056575184607574824</v>
      </c>
      <c r="J31" s="21">
        <f t="shared" si="9"/>
        <v>0.163027034860999</v>
      </c>
      <c r="K31" s="17"/>
    </row>
    <row r="32" spans="1:11" ht="12" customHeight="1">
      <c r="A32" s="8" t="s">
        <v>17</v>
      </c>
      <c r="B32" s="21">
        <f aca="true" t="shared" si="10" ref="B32:J32">(C12/B12)-1</f>
        <v>0.1175422839835869</v>
      </c>
      <c r="C32" s="21">
        <f t="shared" si="10"/>
        <v>0.10384237109628724</v>
      </c>
      <c r="D32" s="21">
        <f t="shared" si="10"/>
        <v>0.11262599294741271</v>
      </c>
      <c r="E32" s="21">
        <f t="shared" si="10"/>
        <v>0.101452132494392</v>
      </c>
      <c r="F32" s="21">
        <f t="shared" si="10"/>
        <v>0.08533729758893349</v>
      </c>
      <c r="G32" s="21">
        <f t="shared" si="10"/>
        <v>0.06589609434320431</v>
      </c>
      <c r="H32" s="21">
        <f t="shared" si="10"/>
        <v>0.03416543997951971</v>
      </c>
      <c r="I32" s="21">
        <f t="shared" si="10"/>
        <v>0.06501734172480877</v>
      </c>
      <c r="J32" s="21">
        <f t="shared" si="10"/>
        <v>0.08678029006304788</v>
      </c>
      <c r="K32" s="17"/>
    </row>
    <row r="33" spans="1:11" ht="12" customHeight="1">
      <c r="A33" s="8" t="s">
        <v>18</v>
      </c>
      <c r="B33" s="21">
        <f aca="true" t="shared" si="11" ref="B33:J33">(C13/B13)-1</f>
        <v>0.10849540866210972</v>
      </c>
      <c r="C33" s="21">
        <f t="shared" si="11"/>
        <v>0.09661769023161959</v>
      </c>
      <c r="D33" s="21">
        <f t="shared" si="11"/>
        <v>0.11169019062451513</v>
      </c>
      <c r="E33" s="21">
        <f t="shared" si="11"/>
        <v>0.09998007584104185</v>
      </c>
      <c r="F33" s="21">
        <f t="shared" si="11"/>
        <v>0.0909276758532247</v>
      </c>
      <c r="G33" s="21">
        <f t="shared" si="11"/>
        <v>0.07499928201151662</v>
      </c>
      <c r="H33" s="21">
        <f t="shared" si="11"/>
        <v>0.0349994573339234</v>
      </c>
      <c r="I33" s="21">
        <f t="shared" si="11"/>
        <v>0.07000012906223385</v>
      </c>
      <c r="J33" s="21">
        <f t="shared" si="11"/>
        <v>0.09591086866713106</v>
      </c>
      <c r="K33" s="17"/>
    </row>
    <row r="34" spans="1:11" ht="12" customHeight="1">
      <c r="A34" s="8" t="s">
        <v>19</v>
      </c>
      <c r="B34" s="21">
        <f aca="true" t="shared" si="12" ref="B34:J34">(C14/B14)-1</f>
        <v>0.16364464327565198</v>
      </c>
      <c r="C34" s="21">
        <f t="shared" si="12"/>
        <v>0.13891406464113398</v>
      </c>
      <c r="D34" s="21">
        <f t="shared" si="12"/>
        <v>0.1170000705123111</v>
      </c>
      <c r="E34" s="21">
        <f t="shared" si="12"/>
        <v>0.10830003326666637</v>
      </c>
      <c r="F34" s="21">
        <f t="shared" si="12"/>
        <v>0.0595264895183798</v>
      </c>
      <c r="G34" s="21">
        <f t="shared" si="12"/>
        <v>0.022620998020342675</v>
      </c>
      <c r="H34" s="21">
        <f t="shared" si="12"/>
        <v>0.02999758016738574</v>
      </c>
      <c r="I34" s="21">
        <f t="shared" si="12"/>
        <v>0.03999578735883591</v>
      </c>
      <c r="J34" s="21">
        <f t="shared" si="12"/>
        <v>0.03960740019474196</v>
      </c>
      <c r="K34" s="17"/>
    </row>
    <row r="35" spans="1:11" ht="12" customHeight="1">
      <c r="A35" s="14" t="s">
        <v>20</v>
      </c>
      <c r="B35" s="21">
        <f aca="true" t="shared" si="13" ref="B35:J35">(C15/B15)-1</f>
        <v>0.1574648748244838</v>
      </c>
      <c r="C35" s="21">
        <f t="shared" si="13"/>
        <v>0.0568781129186291</v>
      </c>
      <c r="D35" s="21">
        <f t="shared" si="13"/>
        <v>0.11849806272987151</v>
      </c>
      <c r="E35" s="21">
        <f t="shared" si="13"/>
        <v>0.03602609393781009</v>
      </c>
      <c r="F35" s="21">
        <f t="shared" si="13"/>
        <v>0.0186517889450033</v>
      </c>
      <c r="G35" s="21">
        <f t="shared" si="13"/>
        <v>-0.060142797289783556</v>
      </c>
      <c r="H35" s="21">
        <f t="shared" si="13"/>
        <v>-0.0014868632722619957</v>
      </c>
      <c r="I35" s="21">
        <f t="shared" si="13"/>
        <v>0.14807399725292503</v>
      </c>
      <c r="J35" s="21">
        <f t="shared" si="13"/>
        <v>0.1949063503360502</v>
      </c>
      <c r="K35" s="17"/>
    </row>
    <row r="36" spans="1:11" ht="12" customHeight="1">
      <c r="A36" s="15" t="s">
        <v>21</v>
      </c>
      <c r="B36" s="21">
        <f aca="true" t="shared" si="14" ref="B36:J36">(C16/B16)-1</f>
        <v>0.14200854116795059</v>
      </c>
      <c r="C36" s="21">
        <f t="shared" si="14"/>
        <v>0.11695771151644352</v>
      </c>
      <c r="D36" s="21">
        <f t="shared" si="14"/>
        <v>0.07648519786529806</v>
      </c>
      <c r="E36" s="21">
        <f t="shared" si="14"/>
        <v>0.05490321624060668</v>
      </c>
      <c r="F36" s="21">
        <f t="shared" si="14"/>
        <v>0.0729405837016992</v>
      </c>
      <c r="G36" s="21">
        <f t="shared" si="14"/>
        <v>0.02972626273157064</v>
      </c>
      <c r="H36" s="21">
        <f t="shared" si="14"/>
        <v>-0.06483221890118018</v>
      </c>
      <c r="I36" s="21">
        <f t="shared" si="14"/>
        <v>0.09999858785650728</v>
      </c>
      <c r="J36" s="21">
        <f t="shared" si="14"/>
        <v>0.1625469110391249</v>
      </c>
      <c r="K36" s="17"/>
    </row>
    <row r="37" spans="1:11" ht="12" customHeight="1">
      <c r="A37" s="23" t="s">
        <v>22</v>
      </c>
      <c r="B37" s="21">
        <f aca="true" t="shared" si="15" ref="B37:J37">(C17/B17)-1</f>
        <v>0.28125141051681335</v>
      </c>
      <c r="C37" s="21">
        <f t="shared" si="15"/>
        <v>-0.37199512085569986</v>
      </c>
      <c r="D37" s="21">
        <f t="shared" si="15"/>
        <v>0.6519041041139308</v>
      </c>
      <c r="E37" s="21">
        <f t="shared" si="15"/>
        <v>-0.1201572269645943</v>
      </c>
      <c r="F37" s="21">
        <f t="shared" si="15"/>
        <v>-0.519886528107451</v>
      </c>
      <c r="G37" s="21">
        <f t="shared" si="15"/>
        <v>-2.052413682221954</v>
      </c>
      <c r="H37" s="21">
        <f t="shared" si="15"/>
        <v>-1.3754917312760186</v>
      </c>
      <c r="I37" s="21">
        <f t="shared" si="15"/>
        <v>2.7451558765193513</v>
      </c>
      <c r="J37" s="21">
        <f t="shared" si="15"/>
        <v>0.7083418204532799</v>
      </c>
      <c r="K37" s="17"/>
    </row>
    <row r="38" spans="1:11" ht="12" customHeight="1">
      <c r="A38" s="8" t="s">
        <v>23</v>
      </c>
      <c r="B38" s="21">
        <f aca="true" t="shared" si="16" ref="B38:J38">(C18/B18)-1</f>
        <v>0.11838332407288665</v>
      </c>
      <c r="C38" s="21">
        <f t="shared" si="16"/>
        <v>0.0899799521757596</v>
      </c>
      <c r="D38" s="21">
        <f t="shared" si="16"/>
        <v>0.1432371361337521</v>
      </c>
      <c r="E38" s="21">
        <f t="shared" si="16"/>
        <v>0.058049977646249085</v>
      </c>
      <c r="F38" s="21">
        <f t="shared" si="16"/>
        <v>0.1253855021868191</v>
      </c>
      <c r="G38" s="21">
        <f t="shared" si="16"/>
        <v>0.03352806062469482</v>
      </c>
      <c r="H38" s="21">
        <f t="shared" si="16"/>
        <v>-0.010000326655560388</v>
      </c>
      <c r="I38" s="21">
        <f t="shared" si="16"/>
        <v>0.08529342446382282</v>
      </c>
      <c r="J38" s="21">
        <f t="shared" si="16"/>
        <v>0.13578481617407534</v>
      </c>
      <c r="K38" s="17"/>
    </row>
    <row r="39" spans="1:11" ht="12" customHeight="1">
      <c r="A39" s="16" t="s">
        <v>24</v>
      </c>
      <c r="B39" s="21">
        <f aca="true" t="shared" si="17" ref="B39:J39">(C19/B19)-1</f>
        <v>0.11404817924841204</v>
      </c>
      <c r="C39" s="21">
        <f t="shared" si="17"/>
        <v>0.08543154643308015</v>
      </c>
      <c r="D39" s="21">
        <f t="shared" si="17"/>
        <v>0.1388297519347783</v>
      </c>
      <c r="E39" s="21">
        <f t="shared" si="17"/>
        <v>0.05662877027211488</v>
      </c>
      <c r="F39" s="21">
        <f t="shared" si="17"/>
        <v>0.0694449658483609</v>
      </c>
      <c r="G39" s="21">
        <f t="shared" si="17"/>
        <v>0.0006677329357294148</v>
      </c>
      <c r="H39" s="21">
        <f t="shared" si="17"/>
        <v>-0.010000337553319638</v>
      </c>
      <c r="I39" s="21">
        <f t="shared" si="17"/>
        <v>0.08529342137661478</v>
      </c>
      <c r="J39" s="21">
        <f t="shared" si="17"/>
        <v>0.1357846422983322</v>
      </c>
      <c r="K39" s="17"/>
    </row>
    <row r="40" spans="1:11" ht="12" customHeight="1">
      <c r="A40" s="16" t="s">
        <v>25</v>
      </c>
      <c r="B40" s="21">
        <f aca="true" t="shared" si="18" ref="B40:J40">(C20/B20)-1</f>
        <v>0.12492496127066377</v>
      </c>
      <c r="C40" s="21">
        <f t="shared" si="18"/>
        <v>0.09677703344400435</v>
      </c>
      <c r="D40" s="21">
        <f t="shared" si="18"/>
        <v>0.14975534489207543</v>
      </c>
      <c r="E40" s="21">
        <f t="shared" si="18"/>
        <v>0.06013186954284233</v>
      </c>
      <c r="F40" s="21">
        <f t="shared" si="18"/>
        <v>0.20706064258730672</v>
      </c>
      <c r="G40" s="21">
        <f t="shared" si="18"/>
        <v>0.07603545699298953</v>
      </c>
      <c r="H40" s="21">
        <f t="shared" si="18"/>
        <v>-0.010000313545848849</v>
      </c>
      <c r="I40" s="21">
        <f t="shared" si="18"/>
        <v>0.08529342817765095</v>
      </c>
      <c r="J40" s="21">
        <f t="shared" si="18"/>
        <v>0.13578502534191683</v>
      </c>
      <c r="K40" s="17"/>
    </row>
    <row r="41" spans="1:11" ht="12" customHeight="1">
      <c r="A41" s="40" t="s">
        <v>14</v>
      </c>
      <c r="B41" s="41">
        <f aca="true" t="shared" si="19" ref="B41:J41">(C21/B21)-1</f>
        <v>0.12579604886875995</v>
      </c>
      <c r="C41" s="41">
        <f t="shared" si="19"/>
        <v>0.08962082096073432</v>
      </c>
      <c r="D41" s="41">
        <f t="shared" si="19"/>
        <v>0.137723609214625</v>
      </c>
      <c r="E41" s="41">
        <f t="shared" si="19"/>
        <v>0.0653876171157961</v>
      </c>
      <c r="F41" s="41">
        <f t="shared" si="19"/>
        <v>0.09756498396733915</v>
      </c>
      <c r="G41" s="41">
        <f t="shared" si="19"/>
        <v>0.03575200701442527</v>
      </c>
      <c r="H41" s="41">
        <f t="shared" si="19"/>
        <v>0.007844209002624503</v>
      </c>
      <c r="I41" s="41">
        <f t="shared" si="19"/>
        <v>0.07355551369255808</v>
      </c>
      <c r="J41" s="41">
        <f t="shared" si="19"/>
        <v>0.1387173154766126</v>
      </c>
      <c r="K41" s="17"/>
    </row>
  </sheetData>
  <sheetProtection/>
  <mergeCells count="2">
    <mergeCell ref="A3:A4"/>
    <mergeCell ref="A23:A24"/>
  </mergeCells>
  <printOptions horizontalCentered="1"/>
  <pageMargins left="0.7874015748031497" right="1.1811023622047245" top="0.7874015748031497" bottom="0.5905511811023623" header="0.5118110236220472" footer="0.5118110236220472"/>
  <pageSetup blackAndWhite="1" fitToHeight="1" fitToWidth="1" horizontalDpi="600" verticalDpi="600" orientation="landscape" paperSize="9" scale="72" r:id="rId2"/>
  <ignoredErrors>
    <ignoredError sqref="F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6" sqref="A26"/>
    </sheetView>
  </sheetViews>
  <sheetFormatPr defaultColWidth="11.421875" defaultRowHeight="12.75"/>
  <cols>
    <col min="1" max="1" width="36.7109375" style="6" customWidth="1"/>
    <col min="2" max="11" width="10.7109375" style="6" customWidth="1"/>
    <col min="12" max="16384" width="11.57421875" style="6" customWidth="1"/>
  </cols>
  <sheetData>
    <row r="1" ht="69.75" customHeight="1"/>
    <row r="2" s="1" customFormat="1" ht="21" customHeight="1">
      <c r="A2" s="34" t="s">
        <v>41</v>
      </c>
    </row>
    <row r="3" s="1" customFormat="1" ht="21" customHeight="1">
      <c r="A3" s="7" t="s">
        <v>42</v>
      </c>
    </row>
    <row r="4" spans="1:11" s="18" customFormat="1" ht="12" customHeight="1">
      <c r="A4" s="43" t="s">
        <v>9</v>
      </c>
      <c r="B4" s="37" t="s">
        <v>47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s="17" customFormat="1" ht="12" customHeight="1">
      <c r="A5" s="44"/>
      <c r="B5" s="36">
        <v>1986</v>
      </c>
      <c r="C5" s="36">
        <v>1987</v>
      </c>
      <c r="D5" s="36">
        <v>1988</v>
      </c>
      <c r="E5" s="36">
        <v>1989</v>
      </c>
      <c r="F5" s="36">
        <v>1990</v>
      </c>
      <c r="G5" s="36">
        <v>1991</v>
      </c>
      <c r="H5" s="36">
        <v>1992</v>
      </c>
      <c r="I5" s="36">
        <v>1993</v>
      </c>
      <c r="J5" s="36">
        <v>1994</v>
      </c>
      <c r="K5" s="36">
        <v>1995</v>
      </c>
    </row>
    <row r="6" spans="1:11" s="17" customFormat="1" ht="12" customHeight="1">
      <c r="A6" s="25" t="s">
        <v>26</v>
      </c>
      <c r="B6" s="26">
        <v>1179300.27</v>
      </c>
      <c r="C6" s="26">
        <v>1325056.9</v>
      </c>
      <c r="D6" s="26">
        <v>1444917.7</v>
      </c>
      <c r="E6" s="26">
        <v>1654067.5</v>
      </c>
      <c r="F6" s="26">
        <v>1771804.4</v>
      </c>
      <c r="G6" s="26">
        <v>1935713.4662775677</v>
      </c>
      <c r="H6" s="26">
        <v>2019710.6528217962</v>
      </c>
      <c r="I6" s="26">
        <v>2056321.052293578</v>
      </c>
      <c r="J6" s="26">
        <v>2194542.2</v>
      </c>
      <c r="K6" s="26">
        <v>2495316.7</v>
      </c>
    </row>
    <row r="7" spans="1:11" s="17" customFormat="1" ht="12" customHeight="1">
      <c r="A7" s="8" t="s">
        <v>27</v>
      </c>
      <c r="B7" s="9">
        <v>49662.5</v>
      </c>
      <c r="C7" s="9">
        <v>61846.7</v>
      </c>
      <c r="D7" s="9">
        <v>66794.5</v>
      </c>
      <c r="E7" s="9">
        <v>74141.9</v>
      </c>
      <c r="F7" s="9">
        <v>79176.1</v>
      </c>
      <c r="G7" s="9">
        <v>88105</v>
      </c>
      <c r="H7" s="9">
        <v>89412</v>
      </c>
      <c r="I7" s="9">
        <v>88500</v>
      </c>
      <c r="J7" s="9">
        <v>95816</v>
      </c>
      <c r="K7" s="9">
        <v>109168.8</v>
      </c>
    </row>
    <row r="8" spans="1:11" s="17" customFormat="1" ht="12" customHeight="1">
      <c r="A8" s="14" t="s">
        <v>28</v>
      </c>
      <c r="B8" s="9">
        <v>4185.589572232986</v>
      </c>
      <c r="C8" s="9">
        <v>5040.482075128969</v>
      </c>
      <c r="D8" s="9">
        <v>5600.384602253907</v>
      </c>
      <c r="E8" s="9">
        <v>5259.287093970318</v>
      </c>
      <c r="F8" s="9">
        <v>4740</v>
      </c>
      <c r="G8" s="9">
        <v>5450</v>
      </c>
      <c r="H8" s="9">
        <v>4400</v>
      </c>
      <c r="I8" s="9">
        <v>2160</v>
      </c>
      <c r="J8" s="9">
        <v>2159</v>
      </c>
      <c r="K8" s="9">
        <v>2298</v>
      </c>
    </row>
    <row r="9" spans="1:11" s="17" customFormat="1" ht="12" customHeight="1" thickBot="1">
      <c r="A9" s="10" t="s">
        <v>14</v>
      </c>
      <c r="B9" s="11">
        <f aca="true" t="shared" si="0" ref="B9:K9">B6+B7+B8</f>
        <v>1233148.359572233</v>
      </c>
      <c r="C9" s="11">
        <f t="shared" si="0"/>
        <v>1391944.0820751288</v>
      </c>
      <c r="D9" s="11">
        <f t="shared" si="0"/>
        <v>1517312.584602254</v>
      </c>
      <c r="E9" s="11">
        <f t="shared" si="0"/>
        <v>1733468.6870939701</v>
      </c>
      <c r="F9" s="11">
        <f t="shared" si="0"/>
        <v>1855720.5</v>
      </c>
      <c r="G9" s="11">
        <f t="shared" si="0"/>
        <v>2029268.4662775677</v>
      </c>
      <c r="H9" s="11">
        <f t="shared" si="0"/>
        <v>2113522.652821796</v>
      </c>
      <c r="I9" s="11">
        <f t="shared" si="0"/>
        <v>2146981.052293578</v>
      </c>
      <c r="J9" s="11">
        <f t="shared" si="0"/>
        <v>2292517.2</v>
      </c>
      <c r="K9" s="11">
        <f t="shared" si="0"/>
        <v>2606783.5</v>
      </c>
    </row>
    <row r="10" spans="1:11" s="17" customFormat="1" ht="12" customHeight="1">
      <c r="A10" s="18" t="s">
        <v>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17" customFormat="1" ht="12" customHeight="1">
      <c r="A11" s="25" t="s">
        <v>29</v>
      </c>
      <c r="B11" s="26">
        <v>673377.97</v>
      </c>
      <c r="C11" s="26">
        <v>760126.5</v>
      </c>
      <c r="D11" s="26">
        <v>827568.7</v>
      </c>
      <c r="E11" s="26">
        <v>954664.1</v>
      </c>
      <c r="F11" s="26">
        <v>1008270.3</v>
      </c>
      <c r="G11" s="26">
        <v>1111597.866277568</v>
      </c>
      <c r="H11" s="26">
        <v>1154967.852821796</v>
      </c>
      <c r="I11" s="26">
        <v>1162427.4522935778</v>
      </c>
      <c r="J11" s="26">
        <v>1228192</v>
      </c>
      <c r="K11" s="26">
        <v>1428420.5</v>
      </c>
    </row>
    <row r="12" spans="1:11" s="17" customFormat="1" ht="12" customHeight="1">
      <c r="A12" s="8" t="s">
        <v>30</v>
      </c>
      <c r="B12" s="9">
        <v>559770.3895722331</v>
      </c>
      <c r="C12" s="9">
        <v>631817.582075129</v>
      </c>
      <c r="D12" s="9">
        <v>689743.8846022539</v>
      </c>
      <c r="E12" s="9">
        <v>778804.5870939703</v>
      </c>
      <c r="F12" s="9">
        <v>847450.2</v>
      </c>
      <c r="G12" s="9">
        <v>917670.6</v>
      </c>
      <c r="H12" s="9">
        <v>958554.8</v>
      </c>
      <c r="I12" s="9">
        <v>984553.6</v>
      </c>
      <c r="J12" s="9">
        <v>1064325.2</v>
      </c>
      <c r="K12" s="9">
        <v>1178363</v>
      </c>
    </row>
    <row r="13" spans="1:11" s="17" customFormat="1" ht="12" customHeight="1" thickBot="1">
      <c r="A13" s="10" t="s">
        <v>14</v>
      </c>
      <c r="B13" s="11">
        <f aca="true" t="shared" si="1" ref="B13:K13">B11+B12</f>
        <v>1233148.3595722332</v>
      </c>
      <c r="C13" s="11">
        <f t="shared" si="1"/>
        <v>1391944.082075129</v>
      </c>
      <c r="D13" s="11">
        <f t="shared" si="1"/>
        <v>1517312.584602254</v>
      </c>
      <c r="E13" s="11">
        <f t="shared" si="1"/>
        <v>1733468.6870939704</v>
      </c>
      <c r="F13" s="11">
        <f t="shared" si="1"/>
        <v>1855720.5</v>
      </c>
      <c r="G13" s="11">
        <f t="shared" si="1"/>
        <v>2029268.4662775681</v>
      </c>
      <c r="H13" s="11">
        <f t="shared" si="1"/>
        <v>2113522.652821796</v>
      </c>
      <c r="I13" s="11">
        <f t="shared" si="1"/>
        <v>2146981.0522935777</v>
      </c>
      <c r="J13" s="11">
        <f t="shared" si="1"/>
        <v>2292517.2</v>
      </c>
      <c r="K13" s="11">
        <f t="shared" si="1"/>
        <v>2606783.5</v>
      </c>
    </row>
    <row r="14" spans="1:11" s="17" customFormat="1" ht="12" customHeight="1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0" s="17" customFormat="1" ht="12" customHeight="1">
      <c r="A15" s="43" t="s">
        <v>9</v>
      </c>
      <c r="B15" s="37" t="s">
        <v>46</v>
      </c>
      <c r="C15" s="37"/>
      <c r="D15" s="37"/>
      <c r="E15" s="37"/>
      <c r="F15" s="37"/>
      <c r="G15" s="37"/>
      <c r="H15" s="37"/>
      <c r="I15" s="37"/>
      <c r="J15" s="37"/>
    </row>
    <row r="16" spans="1:11" s="17" customFormat="1" ht="12" customHeight="1">
      <c r="A16" s="44"/>
      <c r="B16" s="36" t="s">
        <v>8</v>
      </c>
      <c r="C16" s="36" t="s">
        <v>7</v>
      </c>
      <c r="D16" s="36" t="s">
        <v>6</v>
      </c>
      <c r="E16" s="36" t="s">
        <v>5</v>
      </c>
      <c r="F16" s="36" t="s">
        <v>4</v>
      </c>
      <c r="G16" s="36" t="s">
        <v>3</v>
      </c>
      <c r="H16" s="36" t="s">
        <v>2</v>
      </c>
      <c r="I16" s="36" t="s">
        <v>1</v>
      </c>
      <c r="J16" s="36" t="s">
        <v>0</v>
      </c>
      <c r="K16" s="18"/>
    </row>
    <row r="17" spans="1:10" s="17" customFormat="1" ht="12" customHeight="1">
      <c r="A17" s="25" t="s">
        <v>26</v>
      </c>
      <c r="B17" s="28">
        <f aca="true" t="shared" si="2" ref="B17:J17">(C6/B6)-1</f>
        <v>0.12359585909363013</v>
      </c>
      <c r="C17" s="28">
        <f t="shared" si="2"/>
        <v>0.09045709659713475</v>
      </c>
      <c r="D17" s="28">
        <f t="shared" si="2"/>
        <v>0.14474859017921915</v>
      </c>
      <c r="E17" s="28">
        <f t="shared" si="2"/>
        <v>0.0711802269254429</v>
      </c>
      <c r="F17" s="28">
        <f t="shared" si="2"/>
        <v>0.09250968463424503</v>
      </c>
      <c r="G17" s="28">
        <f t="shared" si="2"/>
        <v>0.043393398872074496</v>
      </c>
      <c r="H17" s="28">
        <f t="shared" si="2"/>
        <v>0.018126556603854205</v>
      </c>
      <c r="I17" s="28">
        <f t="shared" si="2"/>
        <v>0.06721768838200304</v>
      </c>
      <c r="J17" s="28">
        <f t="shared" si="2"/>
        <v>0.1370556920709931</v>
      </c>
    </row>
    <row r="18" spans="1:10" s="17" customFormat="1" ht="12" customHeight="1">
      <c r="A18" s="25" t="s">
        <v>27</v>
      </c>
      <c r="B18" s="28">
        <f aca="true" t="shared" si="3" ref="B18:J18">(C7/B7)-1</f>
        <v>0.2453400453058141</v>
      </c>
      <c r="C18" s="28">
        <f t="shared" si="3"/>
        <v>0.08000103481673237</v>
      </c>
      <c r="D18" s="28">
        <f t="shared" si="3"/>
        <v>0.11000007485646268</v>
      </c>
      <c r="E18" s="28">
        <f t="shared" si="3"/>
        <v>0.0678995277973724</v>
      </c>
      <c r="F18" s="28">
        <f t="shared" si="3"/>
        <v>0.11277266750951354</v>
      </c>
      <c r="G18" s="28">
        <f t="shared" si="3"/>
        <v>0.014834572385222122</v>
      </c>
      <c r="H18" s="28">
        <f t="shared" si="3"/>
        <v>-0.010199973157965392</v>
      </c>
      <c r="I18" s="28">
        <f t="shared" si="3"/>
        <v>0.08266666666666667</v>
      </c>
      <c r="J18" s="28">
        <f t="shared" si="3"/>
        <v>0.13935877097770732</v>
      </c>
    </row>
    <row r="19" spans="1:10" s="30" customFormat="1" ht="12" customHeight="1">
      <c r="A19" s="8" t="s">
        <v>28</v>
      </c>
      <c r="B19" s="21">
        <f aca="true" t="shared" si="4" ref="B19:J19">(C8/B8)-1</f>
        <v>0.20424661523607135</v>
      </c>
      <c r="C19" s="21">
        <f t="shared" si="4"/>
        <v>0.11108114636249589</v>
      </c>
      <c r="D19" s="21">
        <f t="shared" si="4"/>
        <v>-0.06090608636883843</v>
      </c>
      <c r="E19" s="21">
        <f t="shared" si="4"/>
        <v>-0.09873716431370927</v>
      </c>
      <c r="F19" s="21">
        <f t="shared" si="4"/>
        <v>0.14978902953586504</v>
      </c>
      <c r="G19" s="21">
        <f t="shared" si="4"/>
        <v>-0.19266055045871555</v>
      </c>
      <c r="H19" s="21">
        <f t="shared" si="4"/>
        <v>-0.509090909090909</v>
      </c>
      <c r="I19" s="21">
        <f t="shared" si="4"/>
        <v>-0.0004629629629629983</v>
      </c>
      <c r="J19" s="21">
        <f t="shared" si="4"/>
        <v>0.06438165817508112</v>
      </c>
    </row>
    <row r="20" spans="1:12" s="12" customFormat="1" ht="12" customHeight="1" thickBot="1">
      <c r="A20" s="10" t="s">
        <v>14</v>
      </c>
      <c r="B20" s="22">
        <f aca="true" t="shared" si="5" ref="B20:J20">(C9/B9)-1</f>
        <v>0.12877260166650228</v>
      </c>
      <c r="C20" s="22">
        <f t="shared" si="5"/>
        <v>0.09006719748412895</v>
      </c>
      <c r="D20" s="22">
        <f t="shared" si="5"/>
        <v>0.14245983634834158</v>
      </c>
      <c r="E20" s="22">
        <f t="shared" si="5"/>
        <v>0.07052438490306723</v>
      </c>
      <c r="F20" s="22">
        <f t="shared" si="5"/>
        <v>0.09352053085449441</v>
      </c>
      <c r="G20" s="22">
        <f t="shared" si="5"/>
        <v>0.04151948741350209</v>
      </c>
      <c r="H20" s="22">
        <f t="shared" si="5"/>
        <v>0.015830632062122207</v>
      </c>
      <c r="I20" s="22">
        <f t="shared" si="5"/>
        <v>0.06778641458011414</v>
      </c>
      <c r="J20" s="22">
        <f t="shared" si="5"/>
        <v>0.13708350803213154</v>
      </c>
      <c r="K20" s="30"/>
      <c r="L20" s="30"/>
    </row>
    <row r="21" spans="1:10" s="17" customFormat="1" ht="12" customHeight="1">
      <c r="A21" s="18" t="s">
        <v>15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s="17" customFormat="1" ht="12" customHeight="1">
      <c r="A22" s="42" t="s">
        <v>31</v>
      </c>
      <c r="B22" s="29">
        <f aca="true" t="shared" si="6" ref="B22:J22">(C11/B11)-1</f>
        <v>0.12882591035759616</v>
      </c>
      <c r="C22" s="29">
        <f t="shared" si="6"/>
        <v>0.0887249688045344</v>
      </c>
      <c r="D22" s="29">
        <f t="shared" si="6"/>
        <v>0.153576857123765</v>
      </c>
      <c r="E22" s="29">
        <f t="shared" si="6"/>
        <v>0.056151896777096866</v>
      </c>
      <c r="F22" s="29">
        <f t="shared" si="6"/>
        <v>0.10248002572084891</v>
      </c>
      <c r="G22" s="29">
        <f t="shared" si="6"/>
        <v>0.03901589581982723</v>
      </c>
      <c r="H22" s="29">
        <f t="shared" si="6"/>
        <v>0.006458707446754142</v>
      </c>
      <c r="I22" s="29">
        <f t="shared" si="6"/>
        <v>0.056575184607574824</v>
      </c>
      <c r="J22" s="29">
        <f t="shared" si="6"/>
        <v>0.163027034860999</v>
      </c>
    </row>
    <row r="23" spans="1:10" s="30" customFormat="1" ht="12" customHeight="1">
      <c r="A23" s="8" t="s">
        <v>32</v>
      </c>
      <c r="B23" s="21">
        <f aca="true" t="shared" si="7" ref="B23:J23">(C12/B12)-1</f>
        <v>0.1287084737689559</v>
      </c>
      <c r="C23" s="21">
        <f t="shared" si="7"/>
        <v>0.09168200469647081</v>
      </c>
      <c r="D23" s="21">
        <f t="shared" si="7"/>
        <v>0.12912140938092387</v>
      </c>
      <c r="E23" s="21">
        <f t="shared" si="7"/>
        <v>0.08814228118785716</v>
      </c>
      <c r="F23" s="21">
        <f t="shared" si="7"/>
        <v>0.08286079819203529</v>
      </c>
      <c r="G23" s="21">
        <f t="shared" si="7"/>
        <v>0.04455215193774342</v>
      </c>
      <c r="H23" s="21">
        <f t="shared" si="7"/>
        <v>0.02712291462105232</v>
      </c>
      <c r="I23" s="21">
        <f t="shared" si="7"/>
        <v>0.08102311545049456</v>
      </c>
      <c r="J23" s="21">
        <f t="shared" si="7"/>
        <v>0.10714563556326584</v>
      </c>
    </row>
    <row r="24" spans="1:12" s="12" customFormat="1" ht="12" customHeight="1" thickBot="1">
      <c r="A24" s="10" t="s">
        <v>14</v>
      </c>
      <c r="B24" s="22">
        <f aca="true" t="shared" si="8" ref="B24:J24">(C13/B13)-1</f>
        <v>0.12877260166650228</v>
      </c>
      <c r="C24" s="22">
        <f t="shared" si="8"/>
        <v>0.09006719748412872</v>
      </c>
      <c r="D24" s="22">
        <f t="shared" si="8"/>
        <v>0.14245983634834158</v>
      </c>
      <c r="E24" s="22">
        <f t="shared" si="8"/>
        <v>0.07052438490306723</v>
      </c>
      <c r="F24" s="22">
        <f t="shared" si="8"/>
        <v>0.09352053085449463</v>
      </c>
      <c r="G24" s="22">
        <f t="shared" si="8"/>
        <v>0.041519487413501865</v>
      </c>
      <c r="H24" s="22">
        <f t="shared" si="8"/>
        <v>0.015830632062121985</v>
      </c>
      <c r="I24" s="22">
        <f t="shared" si="8"/>
        <v>0.06778641458011436</v>
      </c>
      <c r="J24" s="22">
        <f t="shared" si="8"/>
        <v>0.13708350803213154</v>
      </c>
      <c r="K24" s="30"/>
      <c r="L24" s="30"/>
    </row>
    <row r="25" spans="1:10" s="30" customFormat="1" ht="21" customHeight="1">
      <c r="A25" s="12"/>
      <c r="B25" s="29"/>
      <c r="C25" s="29"/>
      <c r="D25" s="29"/>
      <c r="E25" s="29"/>
      <c r="F25" s="29"/>
      <c r="G25" s="29"/>
      <c r="H25" s="29"/>
      <c r="I25" s="29"/>
      <c r="J25" s="29"/>
    </row>
    <row r="26" spans="1:11" s="17" customFormat="1" ht="21" customHeight="1">
      <c r="A26" s="7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7" customFormat="1" ht="12" customHeight="1">
      <c r="A27" s="43" t="s">
        <v>9</v>
      </c>
      <c r="B27" s="37" t="s">
        <v>47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s="17" customFormat="1" ht="12" customHeight="1">
      <c r="A28" s="44"/>
      <c r="B28" s="36">
        <v>1986</v>
      </c>
      <c r="C28" s="36">
        <v>1987</v>
      </c>
      <c r="D28" s="36">
        <v>1988</v>
      </c>
      <c r="E28" s="36">
        <v>1989</v>
      </c>
      <c r="F28" s="36">
        <v>1990</v>
      </c>
      <c r="G28" s="36">
        <v>1991</v>
      </c>
      <c r="H28" s="36">
        <v>1992</v>
      </c>
      <c r="I28" s="36">
        <v>1993</v>
      </c>
      <c r="J28" s="36">
        <v>1994</v>
      </c>
      <c r="K28" s="36">
        <v>1995</v>
      </c>
    </row>
    <row r="29" spans="1:11" s="17" customFormat="1" ht="12" customHeight="1">
      <c r="A29" s="25" t="s">
        <v>30</v>
      </c>
      <c r="B29" s="26">
        <v>559770.3895722331</v>
      </c>
      <c r="C29" s="26">
        <v>631817.582075129</v>
      </c>
      <c r="D29" s="26">
        <v>689743.8846022539</v>
      </c>
      <c r="E29" s="26">
        <v>778804.5870939703</v>
      </c>
      <c r="F29" s="26">
        <v>847450.2</v>
      </c>
      <c r="G29" s="26">
        <v>917670.6</v>
      </c>
      <c r="H29" s="26">
        <v>958554.8</v>
      </c>
      <c r="I29" s="26">
        <v>984553.6</v>
      </c>
      <c r="J29" s="26">
        <v>1064325.2</v>
      </c>
      <c r="K29" s="26">
        <v>1178363</v>
      </c>
    </row>
    <row r="30" spans="1:11" s="17" customFormat="1" ht="12" customHeight="1">
      <c r="A30" s="8" t="s">
        <v>33</v>
      </c>
      <c r="B30" s="9">
        <v>14570.6</v>
      </c>
      <c r="C30" s="9">
        <v>17806.5</v>
      </c>
      <c r="D30" s="9">
        <v>18677.2</v>
      </c>
      <c r="E30" s="9">
        <v>19447.6</v>
      </c>
      <c r="F30" s="9">
        <v>19422.5</v>
      </c>
      <c r="G30" s="9">
        <v>19650</v>
      </c>
      <c r="H30" s="9">
        <v>26060</v>
      </c>
      <c r="I30" s="9">
        <v>34693</v>
      </c>
      <c r="J30" s="9">
        <v>35614</v>
      </c>
      <c r="K30" s="9">
        <v>40307.3</v>
      </c>
    </row>
    <row r="31" spans="1:11" s="17" customFormat="1" ht="12" customHeight="1" thickBot="1">
      <c r="A31" s="10" t="s">
        <v>14</v>
      </c>
      <c r="B31" s="11">
        <f aca="true" t="shared" si="9" ref="B31:K31">B29+B30</f>
        <v>574340.989572233</v>
      </c>
      <c r="C31" s="11">
        <f t="shared" si="9"/>
        <v>649624.082075129</v>
      </c>
      <c r="D31" s="11">
        <f t="shared" si="9"/>
        <v>708421.0846022539</v>
      </c>
      <c r="E31" s="11">
        <f t="shared" si="9"/>
        <v>798252.1870939702</v>
      </c>
      <c r="F31" s="11">
        <f t="shared" si="9"/>
        <v>866872.7</v>
      </c>
      <c r="G31" s="11">
        <f t="shared" si="9"/>
        <v>937320.6</v>
      </c>
      <c r="H31" s="11">
        <f t="shared" si="9"/>
        <v>984614.8</v>
      </c>
      <c r="I31" s="11">
        <f t="shared" si="9"/>
        <v>1019246.6</v>
      </c>
      <c r="J31" s="11">
        <f t="shared" si="9"/>
        <v>1099939.2</v>
      </c>
      <c r="K31" s="11">
        <f t="shared" si="9"/>
        <v>1218670.3</v>
      </c>
    </row>
    <row r="32" spans="1:11" s="17" customFormat="1" ht="12" customHeight="1">
      <c r="A32" s="18" t="s">
        <v>15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7" customFormat="1" ht="12" customHeight="1">
      <c r="A33" s="25" t="s">
        <v>34</v>
      </c>
      <c r="B33" s="26">
        <v>255456.4</v>
      </c>
      <c r="C33" s="26">
        <v>285545.2</v>
      </c>
      <c r="D33" s="26">
        <v>319317.1</v>
      </c>
      <c r="E33" s="26">
        <v>360098.5</v>
      </c>
      <c r="F33" s="26">
        <v>394830.8</v>
      </c>
      <c r="G33" s="26">
        <v>442415.32159999997</v>
      </c>
      <c r="H33" s="26">
        <v>470292.21679999994</v>
      </c>
      <c r="I33" s="26">
        <v>492385.0898</v>
      </c>
      <c r="J33" s="26">
        <v>520315.72540000005</v>
      </c>
      <c r="K33" s="26">
        <v>561622</v>
      </c>
    </row>
    <row r="34" spans="1:11" s="17" customFormat="1" ht="12" customHeight="1">
      <c r="A34" s="8" t="s">
        <v>35</v>
      </c>
      <c r="B34" s="9">
        <v>16438.1</v>
      </c>
      <c r="C34" s="9">
        <v>16739.3</v>
      </c>
      <c r="D34" s="9">
        <v>16348.4</v>
      </c>
      <c r="E34" s="9">
        <v>15296.1</v>
      </c>
      <c r="F34" s="9">
        <v>13981.7</v>
      </c>
      <c r="G34" s="9">
        <v>15884.8</v>
      </c>
      <c r="H34" s="9">
        <v>17711.8</v>
      </c>
      <c r="I34" s="9">
        <v>18135.8</v>
      </c>
      <c r="J34" s="9">
        <v>19279.5</v>
      </c>
      <c r="K34" s="9">
        <v>20200.7</v>
      </c>
    </row>
    <row r="35" spans="1:11" s="17" customFormat="1" ht="12" customHeight="1">
      <c r="A35" s="8" t="s">
        <v>36</v>
      </c>
      <c r="B35" s="9">
        <v>4185.589572232986</v>
      </c>
      <c r="C35" s="9">
        <v>5040.482075128969</v>
      </c>
      <c r="D35" s="9">
        <v>5600.384602253907</v>
      </c>
      <c r="E35" s="9">
        <v>5259.287093970318</v>
      </c>
      <c r="F35" s="9">
        <v>4740</v>
      </c>
      <c r="G35" s="9">
        <v>5450</v>
      </c>
      <c r="H35" s="9">
        <v>4400</v>
      </c>
      <c r="I35" s="9">
        <v>2160</v>
      </c>
      <c r="J35" s="9">
        <v>2159</v>
      </c>
      <c r="K35" s="9">
        <v>2298</v>
      </c>
    </row>
    <row r="36" spans="1:11" s="17" customFormat="1" ht="12" customHeight="1">
      <c r="A36" s="14" t="s">
        <v>37</v>
      </c>
      <c r="B36" s="9">
        <v>49662.5</v>
      </c>
      <c r="C36" s="9">
        <v>61846.7</v>
      </c>
      <c r="D36" s="9">
        <v>66794.5</v>
      </c>
      <c r="E36" s="9">
        <v>74141.9</v>
      </c>
      <c r="F36" s="9">
        <v>79176.1</v>
      </c>
      <c r="G36" s="9">
        <v>88105</v>
      </c>
      <c r="H36" s="9">
        <v>89412</v>
      </c>
      <c r="I36" s="9">
        <v>88500</v>
      </c>
      <c r="J36" s="9">
        <v>95816</v>
      </c>
      <c r="K36" s="9">
        <v>109168.8</v>
      </c>
    </row>
    <row r="37" spans="1:11" s="17" customFormat="1" ht="12" customHeight="1">
      <c r="A37" s="8" t="s">
        <v>38</v>
      </c>
      <c r="B37" s="9">
        <v>248598.4</v>
      </c>
      <c r="C37" s="9">
        <v>280452.4</v>
      </c>
      <c r="D37" s="9">
        <v>300360.7</v>
      </c>
      <c r="E37" s="9">
        <v>343456.4</v>
      </c>
      <c r="F37" s="9">
        <v>374144.1</v>
      </c>
      <c r="G37" s="9">
        <v>385465.47839999996</v>
      </c>
      <c r="H37" s="9">
        <v>402798.78319999995</v>
      </c>
      <c r="I37" s="9">
        <v>418065.71020000003</v>
      </c>
      <c r="J37" s="9">
        <v>462368.97459999996</v>
      </c>
      <c r="K37" s="9">
        <v>525380.8</v>
      </c>
    </row>
    <row r="38" spans="1:11" s="17" customFormat="1" ht="12" customHeight="1" thickBot="1">
      <c r="A38" s="10" t="s">
        <v>14</v>
      </c>
      <c r="B38" s="11">
        <f aca="true" t="shared" si="10" ref="B38:K38">B33+B34+B35+B36+B37</f>
        <v>574340.9895722329</v>
      </c>
      <c r="C38" s="11">
        <f t="shared" si="10"/>
        <v>649624.082075129</v>
      </c>
      <c r="D38" s="11">
        <f t="shared" si="10"/>
        <v>708421.084602254</v>
      </c>
      <c r="E38" s="11">
        <f t="shared" si="10"/>
        <v>798252.1870939704</v>
      </c>
      <c r="F38" s="11">
        <f t="shared" si="10"/>
        <v>866872.7</v>
      </c>
      <c r="G38" s="11">
        <f t="shared" si="10"/>
        <v>937320.5999999999</v>
      </c>
      <c r="H38" s="11">
        <f t="shared" si="10"/>
        <v>984614.7999999998</v>
      </c>
      <c r="I38" s="11">
        <f t="shared" si="10"/>
        <v>1019246.6000000001</v>
      </c>
      <c r="J38" s="11">
        <f t="shared" si="10"/>
        <v>1099939.2000000002</v>
      </c>
      <c r="K38" s="11">
        <f t="shared" si="10"/>
        <v>1218670.3</v>
      </c>
    </row>
    <row r="39" spans="1:3" s="17" customFormat="1" ht="12" customHeight="1">
      <c r="A39" s="18"/>
      <c r="B39" s="32"/>
      <c r="C39" s="32"/>
    </row>
    <row r="40" spans="1:10" s="17" customFormat="1" ht="12" customHeight="1">
      <c r="A40" s="43" t="s">
        <v>9</v>
      </c>
      <c r="B40" s="37" t="s">
        <v>46</v>
      </c>
      <c r="C40" s="37"/>
      <c r="D40" s="37"/>
      <c r="E40" s="37"/>
      <c r="F40" s="37"/>
      <c r="G40" s="37"/>
      <c r="H40" s="37"/>
      <c r="I40" s="37"/>
      <c r="J40" s="37"/>
    </row>
    <row r="41" spans="1:11" s="17" customFormat="1" ht="12" customHeight="1">
      <c r="A41" s="44"/>
      <c r="B41" s="36" t="s">
        <v>8</v>
      </c>
      <c r="C41" s="36" t="s">
        <v>7</v>
      </c>
      <c r="D41" s="36" t="s">
        <v>6</v>
      </c>
      <c r="E41" s="36" t="s">
        <v>5</v>
      </c>
      <c r="F41" s="36" t="s">
        <v>4</v>
      </c>
      <c r="G41" s="36" t="s">
        <v>3</v>
      </c>
      <c r="H41" s="36" t="s">
        <v>2</v>
      </c>
      <c r="I41" s="36" t="s">
        <v>1</v>
      </c>
      <c r="J41" s="36" t="s">
        <v>0</v>
      </c>
      <c r="K41" s="18"/>
    </row>
    <row r="42" spans="1:10" s="17" customFormat="1" ht="12" customHeight="1">
      <c r="A42" s="25" t="s">
        <v>30</v>
      </c>
      <c r="B42" s="28">
        <f aca="true" t="shared" si="11" ref="B42:J42">(C29/B29)-1</f>
        <v>0.1287084737689559</v>
      </c>
      <c r="C42" s="28">
        <f t="shared" si="11"/>
        <v>0.09168200469647081</v>
      </c>
      <c r="D42" s="28">
        <f t="shared" si="11"/>
        <v>0.12912140938092387</v>
      </c>
      <c r="E42" s="28">
        <f t="shared" si="11"/>
        <v>0.08814228118785716</v>
      </c>
      <c r="F42" s="28">
        <f t="shared" si="11"/>
        <v>0.08286079819203529</v>
      </c>
      <c r="G42" s="28">
        <f t="shared" si="11"/>
        <v>0.04455215193774342</v>
      </c>
      <c r="H42" s="28">
        <f t="shared" si="11"/>
        <v>0.02712291462105232</v>
      </c>
      <c r="I42" s="28">
        <f t="shared" si="11"/>
        <v>0.08102311545049456</v>
      </c>
      <c r="J42" s="28">
        <f t="shared" si="11"/>
        <v>0.10714563556326584</v>
      </c>
    </row>
    <row r="43" spans="1:10" s="17" customFormat="1" ht="12" customHeight="1">
      <c r="A43" s="8" t="s">
        <v>33</v>
      </c>
      <c r="B43" s="21">
        <f aca="true" t="shared" si="12" ref="B43:J43">(C30/B30)-1</f>
        <v>0.2220841969445322</v>
      </c>
      <c r="C43" s="21">
        <f t="shared" si="12"/>
        <v>0.04889787437171833</v>
      </c>
      <c r="D43" s="21">
        <f t="shared" si="12"/>
        <v>0.041248152828046836</v>
      </c>
      <c r="E43" s="21">
        <f t="shared" si="12"/>
        <v>-0.001290647689174973</v>
      </c>
      <c r="F43" s="21">
        <f t="shared" si="12"/>
        <v>0.011713219204530834</v>
      </c>
      <c r="G43" s="21">
        <f t="shared" si="12"/>
        <v>0.32620865139949107</v>
      </c>
      <c r="H43" s="21">
        <f t="shared" si="12"/>
        <v>0.3312739831158864</v>
      </c>
      <c r="I43" s="21">
        <f t="shared" si="12"/>
        <v>0.026547142074770047</v>
      </c>
      <c r="J43" s="21">
        <f t="shared" si="12"/>
        <v>0.13178244510585735</v>
      </c>
    </row>
    <row r="44" spans="1:10" s="17" customFormat="1" ht="12" customHeight="1" thickBot="1">
      <c r="A44" s="10" t="s">
        <v>14</v>
      </c>
      <c r="B44" s="22">
        <f aca="true" t="shared" si="13" ref="B44:J44">(C31/B31)-1</f>
        <v>0.13107734580978891</v>
      </c>
      <c r="C44" s="22">
        <f t="shared" si="13"/>
        <v>0.09050927166878786</v>
      </c>
      <c r="D44" s="22">
        <f t="shared" si="13"/>
        <v>0.12680467090015046</v>
      </c>
      <c r="E44" s="22">
        <f t="shared" si="13"/>
        <v>0.08596345116928772</v>
      </c>
      <c r="F44" s="22">
        <f t="shared" si="13"/>
        <v>0.08126671886195047</v>
      </c>
      <c r="G44" s="22">
        <f t="shared" si="13"/>
        <v>0.05045680208031289</v>
      </c>
      <c r="H44" s="22">
        <f t="shared" si="13"/>
        <v>0.03517294275893468</v>
      </c>
      <c r="I44" s="22">
        <f t="shared" si="13"/>
        <v>0.07916886845636761</v>
      </c>
      <c r="J44" s="22">
        <f t="shared" si="13"/>
        <v>0.10794332995860145</v>
      </c>
    </row>
    <row r="45" spans="1:10" s="17" customFormat="1" ht="12" customHeight="1">
      <c r="A45" s="18" t="s">
        <v>15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s="17" customFormat="1" ht="12" customHeight="1">
      <c r="A46" s="25" t="s">
        <v>34</v>
      </c>
      <c r="B46" s="28">
        <f aca="true" t="shared" si="14" ref="B46:J46">(C33/B33)-1</f>
        <v>0.11778448298809518</v>
      </c>
      <c r="C46" s="28">
        <f t="shared" si="14"/>
        <v>0.11827164315842098</v>
      </c>
      <c r="D46" s="28">
        <f t="shared" si="14"/>
        <v>0.1277144255663103</v>
      </c>
      <c r="E46" s="28">
        <f t="shared" si="14"/>
        <v>0.09645222071183301</v>
      </c>
      <c r="F46" s="28">
        <f t="shared" si="14"/>
        <v>0.12051876803937267</v>
      </c>
      <c r="G46" s="28">
        <f t="shared" si="14"/>
        <v>0.06301069117403735</v>
      </c>
      <c r="H46" s="28">
        <f t="shared" si="14"/>
        <v>0.04697690544471733</v>
      </c>
      <c r="I46" s="28">
        <f t="shared" si="14"/>
        <v>0.05672518558867212</v>
      </c>
      <c r="J46" s="28">
        <f t="shared" si="14"/>
        <v>0.07938694254963208</v>
      </c>
    </row>
    <row r="47" spans="1:10" s="17" customFormat="1" ht="12" customHeight="1">
      <c r="A47" s="8" t="s">
        <v>35</v>
      </c>
      <c r="B47" s="21">
        <f aca="true" t="shared" si="15" ref="B47:J47">(C34/B34)-1</f>
        <v>0.01832328553786633</v>
      </c>
      <c r="C47" s="21">
        <f t="shared" si="15"/>
        <v>-0.023352230977400468</v>
      </c>
      <c r="D47" s="21">
        <f t="shared" si="15"/>
        <v>-0.06436715519561542</v>
      </c>
      <c r="E47" s="21">
        <f t="shared" si="15"/>
        <v>-0.08593040055961976</v>
      </c>
      <c r="F47" s="21">
        <f t="shared" si="15"/>
        <v>0.1361136342504845</v>
      </c>
      <c r="G47" s="21">
        <f t="shared" si="15"/>
        <v>0.11501561240934732</v>
      </c>
      <c r="H47" s="21">
        <f t="shared" si="15"/>
        <v>0.02393884303119953</v>
      </c>
      <c r="I47" s="21">
        <f t="shared" si="15"/>
        <v>0.06306311273834075</v>
      </c>
      <c r="J47" s="21">
        <f t="shared" si="15"/>
        <v>0.047781322129723414</v>
      </c>
    </row>
    <row r="48" spans="1:10" s="17" customFormat="1" ht="12" customHeight="1">
      <c r="A48" s="8" t="s">
        <v>36</v>
      </c>
      <c r="B48" s="21">
        <f aca="true" t="shared" si="16" ref="B48:J48">(C35/B35)-1</f>
        <v>0.20424661523607135</v>
      </c>
      <c r="C48" s="21">
        <f t="shared" si="16"/>
        <v>0.11108114636249589</v>
      </c>
      <c r="D48" s="21">
        <f t="shared" si="16"/>
        <v>-0.06090608636883843</v>
      </c>
      <c r="E48" s="21">
        <f t="shared" si="16"/>
        <v>-0.09873716431370927</v>
      </c>
      <c r="F48" s="21">
        <f t="shared" si="16"/>
        <v>0.14978902953586504</v>
      </c>
      <c r="G48" s="21">
        <f t="shared" si="16"/>
        <v>-0.19266055045871555</v>
      </c>
      <c r="H48" s="21">
        <f t="shared" si="16"/>
        <v>-0.509090909090909</v>
      </c>
      <c r="I48" s="21">
        <f t="shared" si="16"/>
        <v>-0.0004629629629629983</v>
      </c>
      <c r="J48" s="21">
        <f t="shared" si="16"/>
        <v>0.06438165817508112</v>
      </c>
    </row>
    <row r="49" spans="1:10" s="17" customFormat="1" ht="12" customHeight="1">
      <c r="A49" s="14" t="s">
        <v>37</v>
      </c>
      <c r="B49" s="21">
        <f aca="true" t="shared" si="17" ref="B49:J49">(C36/B36)-1</f>
        <v>0.2453400453058141</v>
      </c>
      <c r="C49" s="21">
        <f t="shared" si="17"/>
        <v>0.08000103481673237</v>
      </c>
      <c r="D49" s="21">
        <f t="shared" si="17"/>
        <v>0.11000007485646268</v>
      </c>
      <c r="E49" s="21">
        <f t="shared" si="17"/>
        <v>0.0678995277973724</v>
      </c>
      <c r="F49" s="21">
        <f t="shared" si="17"/>
        <v>0.11277266750951354</v>
      </c>
      <c r="G49" s="21">
        <f t="shared" si="17"/>
        <v>0.014834572385222122</v>
      </c>
      <c r="H49" s="21">
        <f t="shared" si="17"/>
        <v>-0.010199973157965392</v>
      </c>
      <c r="I49" s="21">
        <f t="shared" si="17"/>
        <v>0.08266666666666667</v>
      </c>
      <c r="J49" s="21">
        <f t="shared" si="17"/>
        <v>0.13935877097770732</v>
      </c>
    </row>
    <row r="50" spans="1:10" s="17" customFormat="1" ht="12" customHeight="1">
      <c r="A50" s="8" t="s">
        <v>38</v>
      </c>
      <c r="B50" s="21">
        <f aca="true" t="shared" si="18" ref="B50:J50">(C37/B37)-1</f>
        <v>0.12813437254624338</v>
      </c>
      <c r="C50" s="21">
        <f t="shared" si="18"/>
        <v>0.07098637772399163</v>
      </c>
      <c r="D50" s="21">
        <f t="shared" si="18"/>
        <v>0.14347982275976845</v>
      </c>
      <c r="E50" s="21">
        <f t="shared" si="18"/>
        <v>0.08934962341653829</v>
      </c>
      <c r="F50" s="21">
        <f t="shared" si="18"/>
        <v>0.030259406469325567</v>
      </c>
      <c r="G50" s="21">
        <f t="shared" si="18"/>
        <v>0.044967203994369376</v>
      </c>
      <c r="H50" s="21">
        <f t="shared" si="18"/>
        <v>0.03790211797243592</v>
      </c>
      <c r="I50" s="21">
        <f t="shared" si="18"/>
        <v>0.10597201186101946</v>
      </c>
      <c r="J50" s="21">
        <f t="shared" si="18"/>
        <v>0.13628039263342062</v>
      </c>
    </row>
    <row r="51" spans="1:10" s="17" customFormat="1" ht="12" customHeight="1" thickBot="1">
      <c r="A51" s="10" t="s">
        <v>14</v>
      </c>
      <c r="B51" s="22">
        <f aca="true" t="shared" si="19" ref="B51:J51">(C38/B38)-1</f>
        <v>0.13107734580978914</v>
      </c>
      <c r="C51" s="22">
        <f t="shared" si="19"/>
        <v>0.09050927166878808</v>
      </c>
      <c r="D51" s="22">
        <f t="shared" si="19"/>
        <v>0.12680467090015046</v>
      </c>
      <c r="E51" s="22">
        <f t="shared" si="19"/>
        <v>0.08596345116928772</v>
      </c>
      <c r="F51" s="22">
        <f t="shared" si="19"/>
        <v>0.08126671886195047</v>
      </c>
      <c r="G51" s="22">
        <f t="shared" si="19"/>
        <v>0.05045680208031267</v>
      </c>
      <c r="H51" s="22">
        <f t="shared" si="19"/>
        <v>0.03517294275893512</v>
      </c>
      <c r="I51" s="22">
        <f t="shared" si="19"/>
        <v>0.07916886845636784</v>
      </c>
      <c r="J51" s="22">
        <f t="shared" si="19"/>
        <v>0.10794332995860123</v>
      </c>
    </row>
    <row r="52" s="17" customFormat="1" ht="9.75">
      <c r="B52" s="20"/>
    </row>
    <row r="53" s="17" customFormat="1" ht="9.75">
      <c r="B53" s="20"/>
    </row>
    <row r="54" ht="9.75">
      <c r="B54" s="33"/>
    </row>
    <row r="55" ht="9.75">
      <c r="B55" s="33"/>
    </row>
    <row r="56" ht="9.75">
      <c r="B56" s="33"/>
    </row>
  </sheetData>
  <sheetProtection/>
  <mergeCells count="4">
    <mergeCell ref="A4:A5"/>
    <mergeCell ref="A15:A16"/>
    <mergeCell ref="A27:A28"/>
    <mergeCell ref="A40:A41"/>
  </mergeCells>
  <printOptions horizontalCentered="1"/>
  <pageMargins left="1.1811023622047245" right="1.1811023622047245" top="0.7874015748031497" bottom="0.5905511811023623" header="0.5118110236220472" footer="0.5118110236220472"/>
  <pageSetup blackAndWhite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Navarra</dc:creator>
  <cp:keywords/>
  <dc:description/>
  <cp:lastModifiedBy>N015255</cp:lastModifiedBy>
  <cp:lastPrinted>2001-02-15T17:47:04Z</cp:lastPrinted>
  <dcterms:created xsi:type="dcterms:W3CDTF">2000-08-31T11:53:26Z</dcterms:created>
  <dcterms:modified xsi:type="dcterms:W3CDTF">2017-06-28T07:33:15Z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